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.helsinki.fi\home\m\mvpitkal\Documents\Tilastot\"/>
    </mc:Choice>
  </mc:AlternateContent>
  <bookViews>
    <workbookView xWindow="0" yWindow="0" windowWidth="22980" windowHeight="1167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54" i="1"/>
  <c r="D53" i="1"/>
  <c r="D52" i="1"/>
  <c r="D51" i="1"/>
  <c r="E49" i="1"/>
  <c r="D49" i="1"/>
  <c r="C49" i="1"/>
  <c r="E43" i="1"/>
  <c r="C42" i="1"/>
  <c r="D42" i="1" s="1"/>
  <c r="D37" i="1"/>
  <c r="C35" i="1"/>
  <c r="D33" i="1"/>
  <c r="D31" i="1"/>
  <c r="D35" i="1" s="1"/>
  <c r="C27" i="1"/>
  <c r="D27" i="1" s="1"/>
  <c r="D25" i="1"/>
  <c r="D22" i="1"/>
  <c r="D20" i="1"/>
  <c r="E16" i="1"/>
  <c r="C16" i="1"/>
  <c r="D14" i="1"/>
  <c r="D11" i="1"/>
  <c r="D16" i="1" s="1"/>
  <c r="E9" i="1"/>
  <c r="E17" i="1" s="1"/>
  <c r="C9" i="1"/>
  <c r="D9" i="1" s="1"/>
  <c r="D17" i="1" l="1"/>
  <c r="C17" i="1"/>
  <c r="C55" i="1" s="1"/>
  <c r="C43" i="1"/>
  <c r="D43" i="1" s="1"/>
  <c r="D54" i="1"/>
  <c r="E55" i="1"/>
  <c r="D55" i="1" l="1"/>
  <c r="F62" i="1"/>
  <c r="F54" i="1"/>
  <c r="G53" i="1"/>
  <c r="G52" i="1"/>
  <c r="G51" i="1"/>
  <c r="G54" i="1" s="1"/>
  <c r="H49" i="1"/>
  <c r="G49" i="1"/>
  <c r="F49" i="1"/>
  <c r="H43" i="1"/>
  <c r="F42" i="1"/>
  <c r="G42" i="1" s="1"/>
  <c r="G37" i="1"/>
  <c r="F35" i="1"/>
  <c r="G33" i="1"/>
  <c r="G31" i="1"/>
  <c r="G35" i="1" s="1"/>
  <c r="F27" i="1"/>
  <c r="G27" i="1" s="1"/>
  <c r="G25" i="1"/>
  <c r="G22" i="1"/>
  <c r="G20" i="1"/>
  <c r="H16" i="1"/>
  <c r="F16" i="1"/>
  <c r="G14" i="1"/>
  <c r="G12" i="1"/>
  <c r="G11" i="1"/>
  <c r="H9" i="1"/>
  <c r="F9" i="1"/>
  <c r="G9" i="1" s="1"/>
  <c r="H17" i="1" l="1"/>
  <c r="H55" i="1" s="1"/>
  <c r="F17" i="1"/>
  <c r="G16" i="1"/>
  <c r="G17" i="1" s="1"/>
  <c r="F43" i="1"/>
  <c r="G43" i="1" s="1"/>
  <c r="F55" i="1" l="1"/>
  <c r="G55" i="1"/>
</calcChain>
</file>

<file path=xl/sharedStrings.xml><?xml version="1.0" encoding="utf-8"?>
<sst xmlns="http://schemas.openxmlformats.org/spreadsheetml/2006/main" count="141" uniqueCount="114">
  <si>
    <t>Vapaakappaletilasto</t>
  </si>
  <si>
    <t>Luetteloitava aineisto</t>
  </si>
  <si>
    <t>Niteet</t>
  </si>
  <si>
    <t>kpl</t>
  </si>
  <si>
    <t>m</t>
  </si>
  <si>
    <t xml:space="preserve">Niteet </t>
  </si>
  <si>
    <t>1.1</t>
  </si>
  <si>
    <t>Kirjat</t>
  </si>
  <si>
    <t>1.2</t>
  </si>
  <si>
    <t>Kartat</t>
  </si>
  <si>
    <t>1.3</t>
  </si>
  <si>
    <t>Nuotit</t>
  </si>
  <si>
    <t>Luetteloitava aineisto yht.</t>
  </si>
  <si>
    <t>2</t>
  </si>
  <si>
    <t>Luetteloimaton aineisto</t>
  </si>
  <si>
    <t>2.1</t>
  </si>
  <si>
    <t>Pienpainatteet (arvio)</t>
  </si>
  <si>
    <t>2.2</t>
  </si>
  <si>
    <r>
      <t xml:space="preserve">Toimintakertomukset </t>
    </r>
    <r>
      <rPr>
        <sz val="11"/>
        <color theme="1"/>
        <rFont val="Calibri"/>
        <family val="2"/>
      </rPr>
      <t xml:space="preserve">⁴⁾ </t>
    </r>
  </si>
  <si>
    <t>2.3</t>
  </si>
  <si>
    <r>
      <t xml:space="preserve">Kunnallishallinto </t>
    </r>
    <r>
      <rPr>
        <sz val="11"/>
        <color theme="1"/>
        <rFont val="Calibri"/>
        <family val="2"/>
      </rPr>
      <t>⁵⁾</t>
    </r>
  </si>
  <si>
    <t>2.4</t>
  </si>
  <si>
    <t>Julisteet</t>
  </si>
  <si>
    <t>2.5</t>
  </si>
  <si>
    <t>Pienpainatelehdet (nimekkeet/kpl, arvio)</t>
  </si>
  <si>
    <t>Luetteloimaton aineisto yht.</t>
  </si>
  <si>
    <t>Erillispainatteet yhteensä</t>
  </si>
  <si>
    <t>3</t>
  </si>
  <si>
    <t>AV-aineisto</t>
  </si>
  <si>
    <t>Nimekkeet</t>
  </si>
  <si>
    <t>3.1</t>
  </si>
  <si>
    <t>Musiikkiäänitteet</t>
  </si>
  <si>
    <t>LP-levyt</t>
  </si>
  <si>
    <t>Singlelevyt (vinyyli) ⁶⁾</t>
  </si>
  <si>
    <t>CD-levyt</t>
  </si>
  <si>
    <r>
      <t xml:space="preserve">CD-singlelevyt </t>
    </r>
    <r>
      <rPr>
        <sz val="11"/>
        <color theme="1"/>
        <rFont val="Calibri"/>
        <family val="2"/>
      </rPr>
      <t>⁷⁾</t>
    </r>
  </si>
  <si>
    <t>Minidisc-levyt</t>
  </si>
  <si>
    <t>Musiikkikasetit</t>
  </si>
  <si>
    <t>Muistitikku (musiikki)</t>
  </si>
  <si>
    <t>Musiikkiäänitteet yhteensä</t>
  </si>
  <si>
    <t>3.2</t>
  </si>
  <si>
    <t>Puheäänitteet</t>
  </si>
  <si>
    <t>Äänilehdet:  nimeke/irtonumero (arvio)</t>
  </si>
  <si>
    <t>Äänikirjat: C-kasetit</t>
  </si>
  <si>
    <t>Äänikirjat: CD-levyt</t>
  </si>
  <si>
    <t>Puheäänitteet: C-kasetit</t>
  </si>
  <si>
    <t>Puheäänitteet: CD-levyt</t>
  </si>
  <si>
    <t>Kelanauhat</t>
  </si>
  <si>
    <t>Puheäänitteet yhteensä</t>
  </si>
  <si>
    <t>3.3</t>
  </si>
  <si>
    <t>Muu AV-aineisto</t>
  </si>
  <si>
    <t>Opetuspaketit</t>
  </si>
  <si>
    <t>DVDt (ei liikkuvaa kuvaa)</t>
  </si>
  <si>
    <t>Diasarjat</t>
  </si>
  <si>
    <t>Kalvosarjat</t>
  </si>
  <si>
    <t>Muut</t>
  </si>
  <si>
    <t>Muu AV-aineisto yhteensä</t>
  </si>
  <si>
    <t>AV-aineisto yhteensä</t>
  </si>
  <si>
    <t>4</t>
  </si>
  <si>
    <t>Kausijulkaisut</t>
  </si>
  <si>
    <t>Numerot 
(arvio)</t>
  </si>
  <si>
    <t>4.1</t>
  </si>
  <si>
    <t>Aikakauslehdet</t>
  </si>
  <si>
    <t>4.2</t>
  </si>
  <si>
    <t>Sanomalehdet</t>
  </si>
  <si>
    <t>4.3</t>
  </si>
  <si>
    <t>Erittelemättömät sarjat</t>
  </si>
  <si>
    <t>12)</t>
  </si>
  <si>
    <t>4.4</t>
  </si>
  <si>
    <t xml:space="preserve">Pienpainatelehdet (arvio) ⁹⁾ </t>
  </si>
  <si>
    <t>Kausijulkaisut yhteensä</t>
  </si>
  <si>
    <t>5</t>
  </si>
  <si>
    <t>e-tallenteet</t>
  </si>
  <si>
    <t>5.1</t>
  </si>
  <si>
    <t>CD-ROM-tallenteet</t>
  </si>
  <si>
    <t>5.2</t>
  </si>
  <si>
    <r>
      <t xml:space="preserve">Pelitallenteet </t>
    </r>
    <r>
      <rPr>
        <sz val="11"/>
        <color theme="1"/>
        <rFont val="Calibri"/>
        <family val="2"/>
      </rPr>
      <t>⁸⁾</t>
    </r>
  </si>
  <si>
    <t>5.3</t>
  </si>
  <si>
    <t>Muistitikku- ja korttijulkaisut (ei musiikki)</t>
  </si>
  <si>
    <t>e-tallenteet yhteensä</t>
  </si>
  <si>
    <t>Fyysisen aineiston kartunta yhteensä</t>
  </si>
  <si>
    <t>6</t>
  </si>
  <si>
    <t>Verkkojulkaisut</t>
  </si>
  <si>
    <t>Tiedostoa</t>
  </si>
  <si>
    <t>Teratavua</t>
  </si>
  <si>
    <t>6.1</t>
  </si>
  <si>
    <t>Automaattinen verkkokeräys</t>
  </si>
  <si>
    <t>6.2</t>
  </si>
  <si>
    <t>Luovutetut verkkojulkaisut</t>
  </si>
  <si>
    <t>6.2.1</t>
  </si>
  <si>
    <t>Verkkokirjat</t>
  </si>
  <si>
    <t>6.2.2</t>
  </si>
  <si>
    <t>Verkkomusiikki</t>
  </si>
  <si>
    <t xml:space="preserve"> ¹¹⁾</t>
  </si>
  <si>
    <t>6.2.3</t>
  </si>
  <si>
    <t>Verkkolehdet</t>
  </si>
  <si>
    <t>Luovutetut verkkojulkaisut yhteensä</t>
  </si>
  <si>
    <t>⁴⁾</t>
  </si>
  <si>
    <t>osa toimintakertomuksista luetteloidussa kokoelmassa</t>
  </si>
  <si>
    <t>⁵⁾</t>
  </si>
  <si>
    <t>ei tilastoitu vuodesta 2013 alkaen</t>
  </si>
  <si>
    <t>⁶⁾</t>
  </si>
  <si>
    <t>singlelevyt (vinyyli) sisällytetty LP-levyihin vuodesta 2013 alkaen</t>
  </si>
  <si>
    <t>⁷⁾</t>
  </si>
  <si>
    <t>CD-singlelevyt sisällytetty CD-albumeihin vuodesta 2013 alkaen</t>
  </si>
  <si>
    <t>⁸⁾</t>
  </si>
  <si>
    <t>Pelitallenteet tilastoitu vuodesta 2013 alkaen</t>
  </si>
  <si>
    <t>⁹⁾</t>
  </si>
  <si>
    <t>Pienpainatelehdet tilastoitu pienpainatteisiin vuodesta 2014 alkaen</t>
  </si>
  <si>
    <t>¹⁰⁾</t>
  </si>
  <si>
    <t>Kausijulkaisujen hyllymetrikartunta  ilmoitetaan jatkossa seuraavan vuoden tilastoinnin yhteydessä muuttuneiden työprosessien vuoksi</t>
  </si>
  <si>
    <t>¹¹⁾</t>
  </si>
  <si>
    <t>luovutusten lkm., nimekemäärä ja aineistotyyppi selviää jahka luovutukset on käsitelty.</t>
  </si>
  <si>
    <t>Erittelemättömiä sarjoja ei tilastoitu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</si>
</sst>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/>
    <xf numFmtId="49" fontId="1" fillId="0" borderId="0" xfId="0" applyNumberFormat="1" applyFont="1" applyBorder="1"/>
    <xf numFmtId="0" fontId="1" fillId="0" borderId="0" xfId="0" applyFont="1" applyBorder="1"/>
    <xf numFmtId="49" fontId="0" fillId="0" borderId="1" xfId="0" applyNumberFormat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49" fontId="0" fillId="2" borderId="4" xfId="0" applyNumberFormat="1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6" xfId="0" applyFill="1" applyBorder="1"/>
    <xf numFmtId="49" fontId="0" fillId="0" borderId="7" xfId="0" applyNumberForma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49" fontId="0" fillId="2" borderId="1" xfId="0" applyNumberFormat="1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0" borderId="0" xfId="0" applyFill="1" applyBorder="1"/>
    <xf numFmtId="49" fontId="0" fillId="0" borderId="9" xfId="0" applyNumberFormat="1" applyBorder="1"/>
    <xf numFmtId="0" fontId="0" fillId="0" borderId="7" xfId="0" applyFill="1" applyBorder="1"/>
    <xf numFmtId="0" fontId="0" fillId="0" borderId="8" xfId="0" applyFill="1" applyBorder="1"/>
    <xf numFmtId="49" fontId="0" fillId="2" borderId="9" xfId="0" applyNumberFormat="1" applyFill="1" applyBorder="1"/>
    <xf numFmtId="0" fontId="0" fillId="2" borderId="11" xfId="0" applyFill="1" applyBorder="1"/>
    <xf numFmtId="0" fontId="0" fillId="2" borderId="9" xfId="0" applyFill="1" applyBorder="1"/>
    <xf numFmtId="0" fontId="0" fillId="2" borderId="12" xfId="0" applyFill="1" applyBorder="1"/>
    <xf numFmtId="3" fontId="0" fillId="0" borderId="0" xfId="0" applyNumberFormat="1" applyBorder="1"/>
    <xf numFmtId="3" fontId="0" fillId="0" borderId="7" xfId="0" applyNumberFormat="1" applyBorder="1"/>
    <xf numFmtId="49" fontId="2" fillId="0" borderId="0" xfId="0" applyNumberFormat="1" applyFont="1"/>
    <xf numFmtId="0" fontId="0" fillId="2" borderId="5" xfId="0" applyFill="1" applyBorder="1" applyAlignment="1">
      <alignment wrapText="1"/>
    </xf>
    <xf numFmtId="0" fontId="3" fillId="0" borderId="0" xfId="0" applyFont="1" applyBorder="1"/>
    <xf numFmtId="49" fontId="3" fillId="0" borderId="0" xfId="0" applyNumberFormat="1" applyFont="1"/>
    <xf numFmtId="0" fontId="0" fillId="2" borderId="10" xfId="0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selection activeCell="D6" sqref="D6"/>
    </sheetView>
  </sheetViews>
  <sheetFormatPr defaultRowHeight="15" x14ac:dyDescent="0.25"/>
  <cols>
    <col min="2" max="2" width="38.140625" customWidth="1"/>
    <col min="3" max="3" width="11" customWidth="1"/>
    <col min="4" max="4" width="11.140625" customWidth="1"/>
    <col min="5" max="6" width="11" customWidth="1"/>
  </cols>
  <sheetData>
    <row r="1" spans="1:8" x14ac:dyDescent="0.25">
      <c r="A1" s="1"/>
    </row>
    <row r="2" spans="1:8" x14ac:dyDescent="0.25">
      <c r="A2" s="2" t="s">
        <v>0</v>
      </c>
      <c r="B2" s="3"/>
      <c r="C2" s="3"/>
      <c r="D2" s="3"/>
      <c r="E2" s="3"/>
      <c r="F2" s="3"/>
      <c r="G2" s="3"/>
      <c r="H2" s="3"/>
    </row>
    <row r="3" spans="1:8" x14ac:dyDescent="0.25">
      <c r="A3" s="1"/>
    </row>
    <row r="4" spans="1:8" x14ac:dyDescent="0.25">
      <c r="A4" s="4"/>
      <c r="B4" s="5"/>
      <c r="C4" s="6">
        <v>2017</v>
      </c>
      <c r="D4" s="5"/>
      <c r="E4" s="7"/>
      <c r="F4" s="5">
        <v>2016</v>
      </c>
      <c r="G4" s="5"/>
      <c r="H4" s="7"/>
    </row>
    <row r="5" spans="1:8" x14ac:dyDescent="0.25">
      <c r="A5" s="8">
        <v>1</v>
      </c>
      <c r="B5" s="9" t="s">
        <v>1</v>
      </c>
      <c r="C5" s="10" t="s">
        <v>2</v>
      </c>
      <c r="D5" s="9" t="s">
        <v>3</v>
      </c>
      <c r="E5" s="11" t="s">
        <v>4</v>
      </c>
      <c r="F5" s="9" t="s">
        <v>2</v>
      </c>
      <c r="G5" s="9" t="s">
        <v>3</v>
      </c>
      <c r="H5" s="11" t="s">
        <v>4</v>
      </c>
    </row>
    <row r="6" spans="1:8" x14ac:dyDescent="0.25">
      <c r="A6" s="12" t="s">
        <v>6</v>
      </c>
      <c r="B6" s="13" t="s">
        <v>7</v>
      </c>
      <c r="C6" s="14">
        <v>10498</v>
      </c>
      <c r="D6" s="13"/>
      <c r="E6" s="15">
        <v>192</v>
      </c>
      <c r="F6" s="13">
        <v>11373</v>
      </c>
      <c r="G6" s="13"/>
      <c r="H6" s="15">
        <v>227</v>
      </c>
    </row>
    <row r="7" spans="1:8" x14ac:dyDescent="0.25">
      <c r="A7" s="12" t="s">
        <v>8</v>
      </c>
      <c r="B7" s="13" t="s">
        <v>9</v>
      </c>
      <c r="C7" s="14">
        <v>473</v>
      </c>
      <c r="D7" s="13"/>
      <c r="E7" s="15"/>
      <c r="F7" s="13">
        <v>423</v>
      </c>
      <c r="G7" s="13"/>
      <c r="H7" s="15"/>
    </row>
    <row r="8" spans="1:8" x14ac:dyDescent="0.25">
      <c r="A8" s="12" t="s">
        <v>10</v>
      </c>
      <c r="B8" s="13" t="s">
        <v>11</v>
      </c>
      <c r="C8" s="22">
        <v>439</v>
      </c>
      <c r="D8" s="13"/>
      <c r="E8" s="15"/>
      <c r="F8" s="13">
        <v>483</v>
      </c>
      <c r="G8" s="13"/>
      <c r="H8" s="15"/>
    </row>
    <row r="9" spans="1:8" x14ac:dyDescent="0.25">
      <c r="A9" s="16" t="s">
        <v>12</v>
      </c>
      <c r="B9" s="17"/>
      <c r="C9" s="18">
        <f>SUM(C6:C8)</f>
        <v>11410</v>
      </c>
      <c r="D9" s="17">
        <f>C9</f>
        <v>11410</v>
      </c>
      <c r="E9" s="19">
        <f>E6</f>
        <v>192</v>
      </c>
      <c r="F9" s="17">
        <f>SUM(F6:F8)</f>
        <v>12279</v>
      </c>
      <c r="G9" s="17">
        <f>F9</f>
        <v>12279</v>
      </c>
      <c r="H9" s="19">
        <f>H6</f>
        <v>227</v>
      </c>
    </row>
    <row r="10" spans="1:8" x14ac:dyDescent="0.25">
      <c r="A10" s="8" t="s">
        <v>13</v>
      </c>
      <c r="B10" s="9" t="s">
        <v>14</v>
      </c>
      <c r="C10" s="10" t="s">
        <v>5</v>
      </c>
      <c r="D10" s="9" t="s">
        <v>3</v>
      </c>
      <c r="E10" s="11" t="s">
        <v>4</v>
      </c>
      <c r="F10" s="9" t="s">
        <v>5</v>
      </c>
      <c r="G10" s="9" t="s">
        <v>3</v>
      </c>
      <c r="H10" s="11" t="s">
        <v>4</v>
      </c>
    </row>
    <row r="11" spans="1:8" x14ac:dyDescent="0.25">
      <c r="A11" s="12" t="s">
        <v>15</v>
      </c>
      <c r="B11" s="13" t="s">
        <v>16</v>
      </c>
      <c r="C11" s="22">
        <v>42000</v>
      </c>
      <c r="D11" s="13">
        <f>C11</f>
        <v>42000</v>
      </c>
      <c r="E11" s="15">
        <v>58</v>
      </c>
      <c r="F11" s="20">
        <v>45000</v>
      </c>
      <c r="G11" s="13">
        <f>F11</f>
        <v>45000</v>
      </c>
      <c r="H11" s="15">
        <v>62</v>
      </c>
    </row>
    <row r="12" spans="1:8" x14ac:dyDescent="0.25">
      <c r="A12" s="12" t="s">
        <v>17</v>
      </c>
      <c r="B12" s="13" t="s">
        <v>18</v>
      </c>
      <c r="C12" s="14"/>
      <c r="D12" s="13"/>
      <c r="E12" s="15"/>
      <c r="F12" s="13">
        <v>826</v>
      </c>
      <c r="G12" s="13">
        <f>F12</f>
        <v>826</v>
      </c>
      <c r="H12" s="15"/>
    </row>
    <row r="13" spans="1:8" x14ac:dyDescent="0.25">
      <c r="A13" s="12" t="s">
        <v>19</v>
      </c>
      <c r="B13" s="13" t="s">
        <v>20</v>
      </c>
      <c r="C13" s="14"/>
      <c r="D13" s="13"/>
      <c r="E13" s="15"/>
      <c r="F13" s="13"/>
      <c r="G13" s="13"/>
      <c r="H13" s="15"/>
    </row>
    <row r="14" spans="1:8" x14ac:dyDescent="0.25">
      <c r="A14" s="12" t="s">
        <v>21</v>
      </c>
      <c r="B14" s="13" t="s">
        <v>22</v>
      </c>
      <c r="C14" s="14">
        <v>3819</v>
      </c>
      <c r="D14" s="13">
        <f t="shared" ref="D14" si="0">C14</f>
        <v>3819</v>
      </c>
      <c r="E14" s="15"/>
      <c r="F14" s="13">
        <v>3231</v>
      </c>
      <c r="G14" s="13">
        <f>F14</f>
        <v>3231</v>
      </c>
      <c r="H14" s="15"/>
    </row>
    <row r="15" spans="1:8" x14ac:dyDescent="0.25">
      <c r="A15" s="21" t="s">
        <v>23</v>
      </c>
      <c r="B15" s="20" t="s">
        <v>24</v>
      </c>
      <c r="C15" s="22">
        <v>1850</v>
      </c>
      <c r="D15" s="20">
        <v>3500</v>
      </c>
      <c r="E15" s="23">
        <v>4</v>
      </c>
      <c r="F15" s="20">
        <v>1850</v>
      </c>
      <c r="G15" s="20">
        <v>3500</v>
      </c>
      <c r="H15" s="23">
        <v>3</v>
      </c>
    </row>
    <row r="16" spans="1:8" x14ac:dyDescent="0.25">
      <c r="A16" s="18" t="s">
        <v>25</v>
      </c>
      <c r="B16" s="9"/>
      <c r="C16" s="18">
        <f>SUM(C11:C15)</f>
        <v>47669</v>
      </c>
      <c r="D16" s="17">
        <f t="shared" ref="D16:E16" si="1">SUM(D11:D15)</f>
        <v>49319</v>
      </c>
      <c r="E16" s="19">
        <f t="shared" si="1"/>
        <v>62</v>
      </c>
      <c r="F16" s="17">
        <f>SUM(F11:F15)</f>
        <v>50907</v>
      </c>
      <c r="G16" s="17">
        <f>SUM(G11:G15)</f>
        <v>52557</v>
      </c>
      <c r="H16" s="19">
        <f>SUM(H11:H15)</f>
        <v>65</v>
      </c>
    </row>
    <row r="17" spans="1:8" x14ac:dyDescent="0.25">
      <c r="A17" s="34" t="s">
        <v>26</v>
      </c>
      <c r="B17" s="9"/>
      <c r="C17" s="10">
        <f t="shared" ref="C17:E17" si="2">SUM(C16,C9)</f>
        <v>59079</v>
      </c>
      <c r="D17" s="9">
        <f t="shared" si="2"/>
        <v>60729</v>
      </c>
      <c r="E17" s="11">
        <f t="shared" si="2"/>
        <v>254</v>
      </c>
      <c r="F17" s="9">
        <f>SUM(F16,F9)</f>
        <v>63186</v>
      </c>
      <c r="G17" s="9">
        <f>SUM(G16,G9)</f>
        <v>64836</v>
      </c>
      <c r="H17" s="11">
        <f>SUM(H16,H9)</f>
        <v>292</v>
      </c>
    </row>
    <row r="18" spans="1:8" x14ac:dyDescent="0.25">
      <c r="A18" s="24" t="s">
        <v>27</v>
      </c>
      <c r="B18" s="25" t="s">
        <v>28</v>
      </c>
      <c r="C18" s="26" t="s">
        <v>29</v>
      </c>
      <c r="D18" s="25" t="s">
        <v>3</v>
      </c>
      <c r="E18" s="27" t="s">
        <v>4</v>
      </c>
      <c r="F18" s="25" t="s">
        <v>29</v>
      </c>
      <c r="G18" s="25" t="s">
        <v>3</v>
      </c>
      <c r="H18" s="27" t="s">
        <v>4</v>
      </c>
    </row>
    <row r="19" spans="1:8" x14ac:dyDescent="0.25">
      <c r="A19" s="12" t="s">
        <v>30</v>
      </c>
      <c r="B19" s="13" t="s">
        <v>31</v>
      </c>
      <c r="C19" s="14"/>
      <c r="D19" s="13"/>
      <c r="E19" s="15"/>
      <c r="F19" s="13"/>
      <c r="G19" s="13"/>
      <c r="H19" s="15"/>
    </row>
    <row r="20" spans="1:8" x14ac:dyDescent="0.25">
      <c r="A20" s="12"/>
      <c r="B20" s="13" t="s">
        <v>32</v>
      </c>
      <c r="C20" s="14">
        <v>474</v>
      </c>
      <c r="D20" s="13">
        <f t="shared" ref="D20" si="3">C20</f>
        <v>474</v>
      </c>
      <c r="E20" s="15"/>
      <c r="F20" s="13">
        <v>402</v>
      </c>
      <c r="G20" s="13">
        <f>F20</f>
        <v>402</v>
      </c>
      <c r="H20" s="15"/>
    </row>
    <row r="21" spans="1:8" x14ac:dyDescent="0.25">
      <c r="A21" s="12"/>
      <c r="B21" s="13" t="s">
        <v>33</v>
      </c>
      <c r="C21" s="14"/>
      <c r="D21" s="13"/>
      <c r="E21" s="15"/>
      <c r="F21" s="13"/>
      <c r="G21" s="13"/>
      <c r="H21" s="15"/>
    </row>
    <row r="22" spans="1:8" x14ac:dyDescent="0.25">
      <c r="A22" s="12"/>
      <c r="B22" s="13" t="s">
        <v>34</v>
      </c>
      <c r="C22" s="14">
        <v>1581</v>
      </c>
      <c r="D22" s="13">
        <f>C22</f>
        <v>1581</v>
      </c>
      <c r="E22" s="15"/>
      <c r="F22" s="13">
        <v>2175</v>
      </c>
      <c r="G22" s="13">
        <f>F22</f>
        <v>2175</v>
      </c>
      <c r="H22" s="15"/>
    </row>
    <row r="23" spans="1:8" x14ac:dyDescent="0.25">
      <c r="A23" s="12"/>
      <c r="B23" s="13" t="s">
        <v>35</v>
      </c>
      <c r="C23" s="14"/>
      <c r="D23" s="13"/>
      <c r="E23" s="15"/>
      <c r="F23" s="13"/>
      <c r="G23" s="13"/>
      <c r="H23" s="15"/>
    </row>
    <row r="24" spans="1:8" x14ac:dyDescent="0.25">
      <c r="A24" s="12"/>
      <c r="B24" s="13" t="s">
        <v>36</v>
      </c>
      <c r="C24" s="14"/>
      <c r="D24" s="13"/>
      <c r="E24" s="15"/>
      <c r="F24" s="13"/>
      <c r="G24" s="13"/>
      <c r="H24" s="15"/>
    </row>
    <row r="25" spans="1:8" x14ac:dyDescent="0.25">
      <c r="A25" s="12"/>
      <c r="B25" s="13" t="s">
        <v>37</v>
      </c>
      <c r="C25" s="14">
        <v>48</v>
      </c>
      <c r="D25" s="13">
        <f t="shared" ref="D25" si="4">C25</f>
        <v>48</v>
      </c>
      <c r="E25" s="15"/>
      <c r="F25" s="13">
        <v>66</v>
      </c>
      <c r="G25" s="13">
        <f>F25</f>
        <v>66</v>
      </c>
      <c r="H25" s="15"/>
    </row>
    <row r="26" spans="1:8" x14ac:dyDescent="0.25">
      <c r="A26" s="12"/>
      <c r="B26" s="13" t="s">
        <v>38</v>
      </c>
      <c r="C26" s="14"/>
      <c r="D26" s="13"/>
      <c r="E26" s="15"/>
      <c r="F26" s="13"/>
      <c r="G26" s="13"/>
      <c r="H26" s="15"/>
    </row>
    <row r="27" spans="1:8" x14ac:dyDescent="0.25">
      <c r="A27" s="8" t="s">
        <v>39</v>
      </c>
      <c r="B27" s="9"/>
      <c r="C27" s="10">
        <f>SUM(C20:C26)</f>
        <v>2103</v>
      </c>
      <c r="D27" s="9">
        <f>C27</f>
        <v>2103</v>
      </c>
      <c r="E27" s="11">
        <v>13</v>
      </c>
      <c r="F27" s="9">
        <f>SUM(F20:F25)</f>
        <v>2643</v>
      </c>
      <c r="G27" s="9">
        <f>F27</f>
        <v>2643</v>
      </c>
      <c r="H27" s="11">
        <v>17</v>
      </c>
    </row>
    <row r="28" spans="1:8" x14ac:dyDescent="0.25">
      <c r="A28" s="12" t="s">
        <v>40</v>
      </c>
      <c r="B28" s="13" t="s">
        <v>41</v>
      </c>
      <c r="C28" s="14"/>
      <c r="D28" s="13"/>
      <c r="E28" s="15"/>
      <c r="F28" s="13"/>
      <c r="G28" s="13"/>
      <c r="H28" s="15"/>
    </row>
    <row r="29" spans="1:8" x14ac:dyDescent="0.25">
      <c r="A29" s="12"/>
      <c r="B29" s="13" t="s">
        <v>42</v>
      </c>
      <c r="C29" s="14">
        <v>151</v>
      </c>
      <c r="D29" s="13">
        <v>2565</v>
      </c>
      <c r="E29" s="15"/>
      <c r="F29" s="13">
        <v>150</v>
      </c>
      <c r="G29" s="13">
        <v>2489</v>
      </c>
      <c r="H29" s="15"/>
    </row>
    <row r="30" spans="1:8" x14ac:dyDescent="0.25">
      <c r="A30" s="12"/>
      <c r="B30" s="13" t="s">
        <v>43</v>
      </c>
      <c r="C30" s="14"/>
      <c r="D30" s="13"/>
      <c r="E30" s="15"/>
      <c r="F30" s="13"/>
      <c r="G30" s="13"/>
      <c r="H30" s="15"/>
    </row>
    <row r="31" spans="1:8" x14ac:dyDescent="0.25">
      <c r="A31" s="12"/>
      <c r="B31" s="13" t="s">
        <v>44</v>
      </c>
      <c r="C31" s="14">
        <v>82</v>
      </c>
      <c r="D31" s="13">
        <f>C31</f>
        <v>82</v>
      </c>
      <c r="E31" s="15"/>
      <c r="F31" s="13">
        <v>76</v>
      </c>
      <c r="G31" s="13">
        <f>F31</f>
        <v>76</v>
      </c>
      <c r="H31" s="15"/>
    </row>
    <row r="32" spans="1:8" x14ac:dyDescent="0.25">
      <c r="A32" s="12"/>
      <c r="B32" s="13" t="s">
        <v>45</v>
      </c>
      <c r="C32" s="14"/>
      <c r="D32" s="13"/>
      <c r="E32" s="15"/>
      <c r="F32" s="13"/>
      <c r="G32" s="13"/>
      <c r="H32" s="15"/>
    </row>
    <row r="33" spans="1:8" x14ac:dyDescent="0.25">
      <c r="A33" s="12"/>
      <c r="B33" s="13" t="s">
        <v>46</v>
      </c>
      <c r="C33" s="14">
        <v>359</v>
      </c>
      <c r="D33" s="13">
        <f>C33</f>
        <v>359</v>
      </c>
      <c r="E33" s="15"/>
      <c r="F33" s="13">
        <v>306</v>
      </c>
      <c r="G33" s="13">
        <f>F33</f>
        <v>306</v>
      </c>
      <c r="H33" s="15"/>
    </row>
    <row r="34" spans="1:8" x14ac:dyDescent="0.25">
      <c r="A34" s="12"/>
      <c r="B34" s="13" t="s">
        <v>47</v>
      </c>
      <c r="C34" s="14"/>
      <c r="D34" s="13"/>
      <c r="E34" s="15"/>
      <c r="F34" s="13"/>
      <c r="G34" s="13"/>
      <c r="H34" s="15"/>
    </row>
    <row r="35" spans="1:8" x14ac:dyDescent="0.25">
      <c r="A35" s="8" t="s">
        <v>48</v>
      </c>
      <c r="B35" s="9"/>
      <c r="C35" s="10">
        <f>SUM(C29:C34)</f>
        <v>592</v>
      </c>
      <c r="D35" s="9">
        <f>SUM(D29:D34)</f>
        <v>3006</v>
      </c>
      <c r="E35" s="11">
        <v>9</v>
      </c>
      <c r="F35" s="9">
        <f>SUM(F29:F34)</f>
        <v>532</v>
      </c>
      <c r="G35" s="9">
        <f>SUM(G29:G34)</f>
        <v>2871</v>
      </c>
      <c r="H35" s="11">
        <v>8</v>
      </c>
    </row>
    <row r="36" spans="1:8" x14ac:dyDescent="0.25">
      <c r="A36" s="12" t="s">
        <v>49</v>
      </c>
      <c r="B36" s="13" t="s">
        <v>50</v>
      </c>
      <c r="C36" s="14"/>
      <c r="D36" s="13"/>
      <c r="E36" s="15"/>
      <c r="F36" s="13"/>
      <c r="G36" s="13"/>
      <c r="H36" s="15"/>
    </row>
    <row r="37" spans="1:8" x14ac:dyDescent="0.25">
      <c r="A37" s="12"/>
      <c r="B37" s="13" t="s">
        <v>51</v>
      </c>
      <c r="C37" s="14">
        <v>15</v>
      </c>
      <c r="D37" s="13">
        <f>C37</f>
        <v>15</v>
      </c>
      <c r="E37" s="15"/>
      <c r="F37" s="13">
        <v>74</v>
      </c>
      <c r="G37" s="13">
        <f>F37</f>
        <v>74</v>
      </c>
      <c r="H37" s="15"/>
    </row>
    <row r="38" spans="1:8" x14ac:dyDescent="0.25">
      <c r="A38" s="12"/>
      <c r="B38" s="13" t="s">
        <v>52</v>
      </c>
      <c r="C38" s="14"/>
      <c r="D38" s="13"/>
      <c r="E38" s="15"/>
      <c r="F38" s="13"/>
      <c r="G38" s="13"/>
      <c r="H38" s="15"/>
    </row>
    <row r="39" spans="1:8" x14ac:dyDescent="0.25">
      <c r="A39" s="12"/>
      <c r="B39" s="13" t="s">
        <v>53</v>
      </c>
      <c r="C39" s="14"/>
      <c r="D39" s="13"/>
      <c r="E39" s="15"/>
      <c r="F39" s="13"/>
      <c r="G39" s="13"/>
      <c r="H39" s="15"/>
    </row>
    <row r="40" spans="1:8" x14ac:dyDescent="0.25">
      <c r="A40" s="12"/>
      <c r="B40" s="13" t="s">
        <v>54</v>
      </c>
      <c r="C40" s="14"/>
      <c r="D40" s="13"/>
      <c r="E40" s="15"/>
      <c r="F40" s="13"/>
      <c r="G40" s="13"/>
      <c r="H40" s="15"/>
    </row>
    <row r="41" spans="1:8" x14ac:dyDescent="0.25">
      <c r="A41" s="12"/>
      <c r="B41" s="13" t="s">
        <v>55</v>
      </c>
      <c r="C41" s="14">
        <v>1</v>
      </c>
      <c r="D41" s="13">
        <v>1</v>
      </c>
      <c r="E41" s="15"/>
      <c r="F41" s="13"/>
      <c r="G41" s="13"/>
      <c r="H41" s="15"/>
    </row>
    <row r="42" spans="1:8" x14ac:dyDescent="0.25">
      <c r="A42" s="8" t="s">
        <v>56</v>
      </c>
      <c r="B42" s="9"/>
      <c r="C42" s="10">
        <f>SUM(C37:C41)</f>
        <v>16</v>
      </c>
      <c r="D42" s="9">
        <f>C42</f>
        <v>16</v>
      </c>
      <c r="E42" s="11">
        <v>1</v>
      </c>
      <c r="F42" s="9">
        <f>SUM(F37:F41)</f>
        <v>74</v>
      </c>
      <c r="G42" s="9">
        <f>F42</f>
        <v>74</v>
      </c>
      <c r="H42" s="11">
        <v>1</v>
      </c>
    </row>
    <row r="43" spans="1:8" x14ac:dyDescent="0.25">
      <c r="A43" s="8" t="s">
        <v>57</v>
      </c>
      <c r="B43" s="9"/>
      <c r="C43" s="10">
        <f>SUM(C42,C35,C27)</f>
        <v>2711</v>
      </c>
      <c r="D43" s="9">
        <f>C43</f>
        <v>2711</v>
      </c>
      <c r="E43" s="11">
        <f>SUM(E42,E35,E27)</f>
        <v>23</v>
      </c>
      <c r="F43" s="9">
        <f>SUM(F42,F35,F27)</f>
        <v>3249</v>
      </c>
      <c r="G43" s="9">
        <f>F43</f>
        <v>3249</v>
      </c>
      <c r="H43" s="11">
        <f>SUM(H42,H35,H27)</f>
        <v>26</v>
      </c>
    </row>
    <row r="44" spans="1:8" ht="30" x14ac:dyDescent="0.25">
      <c r="A44" s="8" t="s">
        <v>58</v>
      </c>
      <c r="B44" s="9" t="s">
        <v>59</v>
      </c>
      <c r="C44" s="10" t="s">
        <v>29</v>
      </c>
      <c r="D44" s="31" t="s">
        <v>60</v>
      </c>
      <c r="E44" s="11" t="s">
        <v>4</v>
      </c>
      <c r="F44" s="9" t="s">
        <v>29</v>
      </c>
      <c r="G44" s="31" t="s">
        <v>60</v>
      </c>
      <c r="H44" s="11" t="s">
        <v>4</v>
      </c>
    </row>
    <row r="45" spans="1:8" x14ac:dyDescent="0.25">
      <c r="A45" s="12" t="s">
        <v>61</v>
      </c>
      <c r="B45" s="13" t="s">
        <v>62</v>
      </c>
      <c r="C45" s="14">
        <v>3581</v>
      </c>
      <c r="D45" s="13">
        <v>21000</v>
      </c>
      <c r="E45" s="15">
        <v>35</v>
      </c>
      <c r="F45" s="13">
        <v>3897</v>
      </c>
      <c r="G45" s="13">
        <v>23000</v>
      </c>
      <c r="H45" s="15">
        <v>37</v>
      </c>
    </row>
    <row r="46" spans="1:8" x14ac:dyDescent="0.25">
      <c r="A46" s="12" t="s">
        <v>63</v>
      </c>
      <c r="B46" s="13" t="s">
        <v>64</v>
      </c>
      <c r="C46" s="14">
        <v>286</v>
      </c>
      <c r="D46" s="13">
        <v>29000</v>
      </c>
      <c r="E46" s="15">
        <v>58</v>
      </c>
      <c r="F46" s="13">
        <v>298</v>
      </c>
      <c r="G46" s="28">
        <v>30000</v>
      </c>
      <c r="H46" s="15">
        <v>55</v>
      </c>
    </row>
    <row r="47" spans="1:8" ht="15.75" x14ac:dyDescent="0.25">
      <c r="A47" s="12" t="s">
        <v>65</v>
      </c>
      <c r="B47" s="13" t="s">
        <v>66</v>
      </c>
      <c r="C47" s="14">
        <v>251</v>
      </c>
      <c r="D47" s="13">
        <v>700</v>
      </c>
      <c r="E47" s="15">
        <v>11</v>
      </c>
      <c r="F47" s="32" t="s">
        <v>67</v>
      </c>
      <c r="G47" s="13"/>
      <c r="H47" s="15">
        <v>7</v>
      </c>
    </row>
    <row r="48" spans="1:8" x14ac:dyDescent="0.25">
      <c r="A48" s="12" t="s">
        <v>68</v>
      </c>
      <c r="B48" s="13" t="s">
        <v>69</v>
      </c>
      <c r="C48" s="14"/>
      <c r="D48" s="13"/>
      <c r="E48" s="15"/>
      <c r="F48" s="13"/>
      <c r="G48" s="13"/>
      <c r="H48" s="15"/>
    </row>
    <row r="49" spans="1:8" x14ac:dyDescent="0.25">
      <c r="A49" s="8" t="s">
        <v>70</v>
      </c>
      <c r="B49" s="9"/>
      <c r="C49" s="10">
        <f>SUM(C45:C48)</f>
        <v>4118</v>
      </c>
      <c r="D49" s="9">
        <f t="shared" ref="D49:E49" si="5">SUM(D45:D48)</f>
        <v>50700</v>
      </c>
      <c r="E49" s="11">
        <f t="shared" si="5"/>
        <v>104</v>
      </c>
      <c r="F49" s="9">
        <f t="shared" ref="F49:H49" si="6">SUM(F45:F48)</f>
        <v>4195</v>
      </c>
      <c r="G49" s="9">
        <f t="shared" si="6"/>
        <v>53000</v>
      </c>
      <c r="H49" s="11">
        <f t="shared" si="6"/>
        <v>99</v>
      </c>
    </row>
    <row r="50" spans="1:8" x14ac:dyDescent="0.25">
      <c r="A50" s="24" t="s">
        <v>71</v>
      </c>
      <c r="B50" s="25" t="s">
        <v>72</v>
      </c>
      <c r="C50" s="26" t="s">
        <v>29</v>
      </c>
      <c r="D50" s="25" t="s">
        <v>3</v>
      </c>
      <c r="E50" s="27" t="s">
        <v>4</v>
      </c>
      <c r="F50" s="25" t="s">
        <v>29</v>
      </c>
      <c r="G50" s="25" t="s">
        <v>3</v>
      </c>
      <c r="H50" s="27" t="s">
        <v>4</v>
      </c>
    </row>
    <row r="51" spans="1:8" x14ac:dyDescent="0.25">
      <c r="A51" s="12" t="s">
        <v>73</v>
      </c>
      <c r="B51" s="13" t="s">
        <v>74</v>
      </c>
      <c r="C51" s="14">
        <v>18</v>
      </c>
      <c r="D51" s="13">
        <f>C51</f>
        <v>18</v>
      </c>
      <c r="E51" s="15"/>
      <c r="F51" s="13">
        <v>40</v>
      </c>
      <c r="G51" s="13">
        <f>F51</f>
        <v>40</v>
      </c>
      <c r="H51" s="15"/>
    </row>
    <row r="52" spans="1:8" x14ac:dyDescent="0.25">
      <c r="A52" s="12" t="s">
        <v>75</v>
      </c>
      <c r="B52" s="13" t="s">
        <v>76</v>
      </c>
      <c r="C52" s="14">
        <v>19</v>
      </c>
      <c r="D52" s="13">
        <f t="shared" ref="D52:D53" si="7">C52</f>
        <v>19</v>
      </c>
      <c r="E52" s="15"/>
      <c r="F52" s="13">
        <v>24</v>
      </c>
      <c r="G52" s="13">
        <f>F52</f>
        <v>24</v>
      </c>
      <c r="H52" s="15"/>
    </row>
    <row r="53" spans="1:8" x14ac:dyDescent="0.25">
      <c r="A53" s="12" t="s">
        <v>77</v>
      </c>
      <c r="B53" s="13" t="s">
        <v>78</v>
      </c>
      <c r="C53" s="14">
        <v>1</v>
      </c>
      <c r="D53" s="13">
        <f t="shared" si="7"/>
        <v>1</v>
      </c>
      <c r="E53" s="15"/>
      <c r="F53" s="13">
        <v>2</v>
      </c>
      <c r="G53" s="13">
        <f>F53</f>
        <v>2</v>
      </c>
      <c r="H53" s="15"/>
    </row>
    <row r="54" spans="1:8" x14ac:dyDescent="0.25">
      <c r="A54" s="8" t="s">
        <v>79</v>
      </c>
      <c r="B54" s="9"/>
      <c r="C54" s="10">
        <f>SUM(C51:C53)</f>
        <v>38</v>
      </c>
      <c r="D54" s="9">
        <f>SUM(D51:D53)</f>
        <v>38</v>
      </c>
      <c r="E54" s="11"/>
      <c r="F54" s="9">
        <f>SUM(F51:F53)</f>
        <v>66</v>
      </c>
      <c r="G54" s="9">
        <f>SUM(G51:G53)</f>
        <v>66</v>
      </c>
      <c r="H54" s="11">
        <v>2</v>
      </c>
    </row>
    <row r="55" spans="1:8" x14ac:dyDescent="0.25">
      <c r="A55" s="24" t="s">
        <v>80</v>
      </c>
      <c r="B55" s="25"/>
      <c r="C55" s="26">
        <f t="shared" ref="C55:E55" si="8">SUM(C49,C43,C17,C54)</f>
        <v>65946</v>
      </c>
      <c r="D55" s="25">
        <f t="shared" si="8"/>
        <v>114178</v>
      </c>
      <c r="E55" s="27">
        <f t="shared" si="8"/>
        <v>381</v>
      </c>
      <c r="F55" s="25">
        <f>SUM(F49,F43,F17,F54)</f>
        <v>70696</v>
      </c>
      <c r="G55" s="25">
        <f>SUM(G49,G43,G17,G54)</f>
        <v>121151</v>
      </c>
      <c r="H55" s="25">
        <f>SUM(H49,H43,H17,H54)</f>
        <v>419</v>
      </c>
    </row>
    <row r="56" spans="1:8" x14ac:dyDescent="0.25">
      <c r="A56" s="24" t="s">
        <v>81</v>
      </c>
      <c r="B56" s="25" t="s">
        <v>82</v>
      </c>
      <c r="C56" s="26" t="s">
        <v>83</v>
      </c>
      <c r="D56" s="25" t="s">
        <v>84</v>
      </c>
      <c r="E56" s="27"/>
      <c r="F56" s="25" t="s">
        <v>83</v>
      </c>
      <c r="G56" s="25" t="s">
        <v>84</v>
      </c>
      <c r="H56" s="27"/>
    </row>
    <row r="57" spans="1:8" x14ac:dyDescent="0.25">
      <c r="A57" s="12" t="s">
        <v>85</v>
      </c>
      <c r="B57" s="13" t="s">
        <v>86</v>
      </c>
      <c r="C57" s="29">
        <v>223000000</v>
      </c>
      <c r="D57" s="13">
        <v>19.3</v>
      </c>
      <c r="E57" s="15"/>
      <c r="F57" s="28">
        <v>178000000</v>
      </c>
      <c r="G57" s="13">
        <v>11</v>
      </c>
      <c r="H57" s="15"/>
    </row>
    <row r="58" spans="1:8" x14ac:dyDescent="0.25">
      <c r="A58" s="12" t="s">
        <v>87</v>
      </c>
      <c r="B58" s="13" t="s">
        <v>88</v>
      </c>
      <c r="C58" s="14"/>
      <c r="D58" s="13"/>
      <c r="E58" s="15"/>
      <c r="F58" s="13"/>
      <c r="G58" s="13"/>
      <c r="H58" s="15"/>
    </row>
    <row r="59" spans="1:8" x14ac:dyDescent="0.25">
      <c r="A59" s="12" t="s">
        <v>89</v>
      </c>
      <c r="B59" s="20" t="s">
        <v>90</v>
      </c>
      <c r="C59" s="22">
        <v>4557</v>
      </c>
      <c r="D59" s="20"/>
      <c r="E59" s="23"/>
      <c r="F59" s="20">
        <v>7288</v>
      </c>
      <c r="G59" s="20"/>
      <c r="H59" s="23"/>
    </row>
    <row r="60" spans="1:8" x14ac:dyDescent="0.25">
      <c r="A60" s="12" t="s">
        <v>91</v>
      </c>
      <c r="B60" s="20" t="s">
        <v>92</v>
      </c>
      <c r="C60" s="22">
        <v>16</v>
      </c>
      <c r="D60" s="20"/>
      <c r="E60" s="23"/>
      <c r="F60" s="20">
        <v>148</v>
      </c>
      <c r="G60" s="20" t="s">
        <v>93</v>
      </c>
      <c r="H60" s="23"/>
    </row>
    <row r="61" spans="1:8" x14ac:dyDescent="0.25">
      <c r="A61" s="12" t="s">
        <v>94</v>
      </c>
      <c r="B61" s="20" t="s">
        <v>95</v>
      </c>
      <c r="C61" s="22">
        <v>28874</v>
      </c>
      <c r="D61" s="20"/>
      <c r="E61" s="23"/>
      <c r="F61" s="20">
        <v>0</v>
      </c>
      <c r="G61" s="20"/>
      <c r="H61" s="23"/>
    </row>
    <row r="62" spans="1:8" x14ac:dyDescent="0.25">
      <c r="A62" s="8" t="s">
        <v>96</v>
      </c>
      <c r="B62" s="9"/>
      <c r="C62" s="10">
        <f>SUM(C59:C61)</f>
        <v>33447</v>
      </c>
      <c r="D62" s="9"/>
      <c r="E62" s="11"/>
      <c r="F62" s="9">
        <f>SUM(F59:F61)</f>
        <v>7436</v>
      </c>
      <c r="G62" s="9"/>
      <c r="H62" s="11"/>
    </row>
    <row r="63" spans="1:8" x14ac:dyDescent="0.25">
      <c r="A63" s="1"/>
    </row>
    <row r="64" spans="1:8" x14ac:dyDescent="0.25">
      <c r="A64" s="1" t="s">
        <v>97</v>
      </c>
      <c r="B64" t="s">
        <v>98</v>
      </c>
    </row>
    <row r="65" spans="1:2" x14ac:dyDescent="0.25">
      <c r="A65" s="1" t="s">
        <v>99</v>
      </c>
      <c r="B65" t="s">
        <v>100</v>
      </c>
    </row>
    <row r="66" spans="1:2" x14ac:dyDescent="0.25">
      <c r="A66" s="1" t="s">
        <v>101</v>
      </c>
      <c r="B66" t="s">
        <v>102</v>
      </c>
    </row>
    <row r="67" spans="1:2" x14ac:dyDescent="0.25">
      <c r="A67" s="1" t="s">
        <v>103</v>
      </c>
      <c r="B67" t="s">
        <v>104</v>
      </c>
    </row>
    <row r="68" spans="1:2" x14ac:dyDescent="0.25">
      <c r="A68" s="1" t="s">
        <v>105</v>
      </c>
      <c r="B68" t="s">
        <v>106</v>
      </c>
    </row>
    <row r="69" spans="1:2" x14ac:dyDescent="0.25">
      <c r="A69" s="30" t="s">
        <v>107</v>
      </c>
      <c r="B69" t="s">
        <v>108</v>
      </c>
    </row>
    <row r="70" spans="1:2" x14ac:dyDescent="0.25">
      <c r="A70" s="1" t="s">
        <v>109</v>
      </c>
      <c r="B70" t="s">
        <v>110</v>
      </c>
    </row>
    <row r="71" spans="1:2" x14ac:dyDescent="0.25">
      <c r="A71" s="1" t="s">
        <v>111</v>
      </c>
      <c r="B71" t="s">
        <v>112</v>
      </c>
    </row>
    <row r="72" spans="1:2" ht="15.75" x14ac:dyDescent="0.25">
      <c r="A72" s="33" t="s">
        <v>67</v>
      </c>
      <c r="B72" t="s">
        <v>113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Pitkälä, Matti V</dc:creator>
  <cp:lastModifiedBy>Pitkälä, Matti V</cp:lastModifiedBy>
  <dcterms:created xsi:type="dcterms:W3CDTF">2017-02-22T07:39:58Z</dcterms:created>
  <dcterms:modified xsi:type="dcterms:W3CDTF">2019-01-16T11:09:31Z</dcterms:modified>
</cp:coreProperties>
</file>